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4-2023\"/>
    </mc:Choice>
  </mc:AlternateContent>
  <xr:revisionPtr revIDLastSave="0" documentId="13_ncr:1_{AC29F11C-7067-4ADD-90BD-76EA6719837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9" i="1" l="1"/>
  <c r="T11" i="1"/>
  <c r="U12" i="1"/>
  <c r="T14" i="1"/>
  <c r="U15" i="1"/>
  <c r="T17" i="1"/>
  <c r="T18" i="1"/>
  <c r="T21" i="1"/>
  <c r="T23" i="1"/>
  <c r="T24" i="1"/>
  <c r="U26" i="1"/>
  <c r="T29" i="1"/>
  <c r="T30" i="1"/>
  <c r="T32" i="1"/>
  <c r="T35" i="1"/>
  <c r="T36" i="1"/>
  <c r="U9" i="1"/>
  <c r="T10" i="1"/>
  <c r="U16" i="1"/>
  <c r="U22" i="1"/>
  <c r="U28" i="1"/>
  <c r="U34" i="1"/>
  <c r="T8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U8" i="1"/>
  <c r="T13" i="1"/>
  <c r="U13" i="1"/>
  <c r="U14" i="1"/>
  <c r="T15" i="1"/>
  <c r="T16" i="1"/>
  <c r="T19" i="1"/>
  <c r="U19" i="1"/>
  <c r="T20" i="1"/>
  <c r="U20" i="1"/>
  <c r="U21" i="1"/>
  <c r="T22" i="1"/>
  <c r="T25" i="1"/>
  <c r="U25" i="1"/>
  <c r="T26" i="1"/>
  <c r="T27" i="1"/>
  <c r="U27" i="1"/>
  <c r="T28" i="1"/>
  <c r="T31" i="1"/>
  <c r="U31" i="1"/>
  <c r="U32" i="1"/>
  <c r="T33" i="1"/>
  <c r="U33" i="1"/>
  <c r="T34" i="1"/>
  <c r="T37" i="1"/>
  <c r="U37" i="1"/>
  <c r="T38" i="1"/>
  <c r="U38" i="1"/>
  <c r="T39" i="1"/>
  <c r="U39" i="1"/>
  <c r="U36" i="1" l="1"/>
  <c r="U30" i="1"/>
  <c r="U24" i="1"/>
  <c r="U18" i="1"/>
  <c r="U11" i="1"/>
  <c r="U35" i="1"/>
  <c r="U29" i="1"/>
  <c r="U23" i="1"/>
  <c r="U17" i="1"/>
  <c r="U10" i="1"/>
  <c r="T12" i="1"/>
  <c r="U7" i="1"/>
  <c r="T7" i="1"/>
  <c r="Q7" i="1"/>
  <c r="R42" i="1" s="1"/>
  <c r="S42" i="1" l="1"/>
</calcChain>
</file>

<file path=xl/sharedStrings.xml><?xml version="1.0" encoding="utf-8"?>
<sst xmlns="http://schemas.openxmlformats.org/spreadsheetml/2006/main" count="207" uniqueCount="101">
  <si>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</si>
  <si>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</si>
  <si>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</si>
  <si>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</si>
  <si>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</si>
  <si>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</si>
  <si>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</si>
  <si>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</si>
  <si>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</si>
  <si>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</si>
  <si>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</si>
  <si>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</si>
  <si>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</si>
  <si>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</si>
  <si>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</si>
  <si>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</si>
  <si>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</si>
  <si>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</si>
  <si>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</si>
  <si>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</si>
  <si>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</si>
  <si>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</si>
  <si>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</si>
  <si>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</si>
  <si>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</si>
  <si>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</si>
  <si>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</si>
  <si>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</si>
  <si>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</si>
  <si>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</si>
  <si>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</si>
  <si>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</si>
  <si>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</si>
  <si>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</si>
  <si>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39130000-2 - Kancelářský nábytek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</si>
  <si>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</si>
  <si>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004 - 2023</t>
  </si>
  <si>
    <t>Petra Maderová,
Tel.: 37763 1354</t>
  </si>
  <si>
    <t>Unvierzitní 20, 
301 00 Plzeň,
Informační a poradenské centrum,
místnost UI 213</t>
  </si>
  <si>
    <t>Společná faktura</t>
  </si>
  <si>
    <t>Stůl kancelářský 80 x 74,2 x 80 cm</t>
  </si>
  <si>
    <t>Stůl kancelářský 140 x 74,2 x 80 cm</t>
  </si>
  <si>
    <t>Stůl kancelářský 160 x 74,2 x 80 cm</t>
  </si>
  <si>
    <t>Stůl jednací 200 x 74,2 x 110/80 cm</t>
  </si>
  <si>
    <t>Přísed ke kancelářskému stolu 160 x 74,2 x 80 cm</t>
  </si>
  <si>
    <t>Kontejner kancelářský 44 x 60 x 60 cm</t>
  </si>
  <si>
    <t>Paraván s rámem mezi stoly 180 x 37 cm</t>
  </si>
  <si>
    <t>Paravan s rámem mezi stoly 140 x 37 cm</t>
  </si>
  <si>
    <t>Police 37 x 10 x 11 cm</t>
  </si>
  <si>
    <t>Závěsný doplněk paravánu, provedení stříbrno-šedá.</t>
  </si>
  <si>
    <t>Paraván s rámem mezi stoly 80 x 37 cm</t>
  </si>
  <si>
    <t>Akustický paraván mezi stoly o šířce 140 cm, vnitřně ztužené hliníkové rámy o šířce 25 mm, vnitřní pole paravánu LTD deska 18 mm, na desce nalepená zelená látka (barva zelené jablko), deska je měkčená pro zapichování špendlíků, vč. držáků pro připevnění ke stolu.</t>
  </si>
  <si>
    <t>Akustický paraván mezi stoly o šířce 80 cm, vnitřně ztužené hliníkové rámy o šířce 25 mm, vnitřní pole paravánu LTD deska 18 mm, na desce nalepená zelená látka (barva zelené jablko), deska je měkčená pro zapichování špendlíků, vč. držáků pro připevnění ke stolu.</t>
  </si>
  <si>
    <t>Akustický paraván mezi stoly o šířce 180 cm, vnitřně ztužené hliníkové rámy o šířce 25 mm, vnitřní pole paravánu LTD deska 18 mm, na desce nalepená zelená látka (barva zelené jablko), deska je měkčená pro zapichování špendlíků, vč. držáků pro připevnění ke stolu.</t>
  </si>
  <si>
    <t>Police 80 x 18 x 23 cm</t>
  </si>
  <si>
    <t>Police v provedení LTD o tloušťce 2,5 cm olepená ABS hranami, odstín divoká hruška.</t>
  </si>
  <si>
    <t>Stojan pod monitor 54 x 26 x 14 cm</t>
  </si>
  <si>
    <t>Podstavec pod monitor v provedení LTD o tloušťce 2,5 cm olepená ABS hranami s policí, zadní stěna plná, odstín divohá hruška.</t>
  </si>
  <si>
    <t>Zásuvkový blok zapuštěný</t>
  </si>
  <si>
    <t>Blok výklopný nebo výsuvný, min. nabíječka (5 V/2,1 A) + 2x el. zásuvka 230 V, barva šedostříbrná matná, s vrchním krytem.</t>
  </si>
  <si>
    <t>Věšáková stěna</t>
  </si>
  <si>
    <t>Úložný systém - škříňka 73,5 x  80 x 45 cm</t>
  </si>
  <si>
    <t>Úložný systém - skříňka 106,3 x 80 x 47 cm</t>
  </si>
  <si>
    <t>Úložný systém - skříňka 106,3 x 40 x 47 cm</t>
  </si>
  <si>
    <t>Úložný systém - skříňka 178 x 80 x 47 cm</t>
  </si>
  <si>
    <t>Úložný systém - skříňka 178 x 40 x 47 cm</t>
  </si>
  <si>
    <t>Úložný systém - skříňka 74,2 x 80 x 45 cm</t>
  </si>
  <si>
    <t>Úložný systém - skříňka 106,3 x 80 x 45 cm</t>
  </si>
  <si>
    <t>Úložný systém - skříňka 74,2 x 80 x 47 cm</t>
  </si>
  <si>
    <t>Úložný systém - skříňka 74,2 x 40 x 47 cm</t>
  </si>
  <si>
    <t>Registrační vložka do skříňky 40 x 76 x 40 cm</t>
  </si>
  <si>
    <t>Konferenční židle</t>
  </si>
  <si>
    <t>Kancelářská židle</t>
  </si>
  <si>
    <t>Kontejner se 4 zásuvkami, první zásuvka plastový "tužkovník", korpus zásuvek kovový upravený práškovou barvou, uzamykatelný se systémem blokace všech zásuvek, čela vyrobena z LTD o tloušťce 18 mm s ABS hranou 2 mm, kolečka, úchytky ve středu zásuvek, odstín divoká hruška, úchytka kovová v barvě šedostříbrná matná.</t>
  </si>
  <si>
    <t>Skříňka v provedení LTD olepená ABS hranami min. 1 mm s uzamykatelnými dvířky, odstín divoká hruška,  úchytka kovová v barvě šedostříbrná matná, 2x výsuvný rám na závěsné desky formátu A4, materiál ocelový plech, lakované práškovým lakem, barva laku nerozhoduje, nosnost min. 30 kg.</t>
  </si>
  <si>
    <t>Skříňka se 2  nastavitelnými policemi v provedení LTD olepená ABS hranami min. 1 mm s uzamykatelnými dvířky, odstín divoká hruška, úchytka kovová v barvě šedostříbrná matná.</t>
  </si>
  <si>
    <t>Skříňka s nikou v horní části a uzavíratelnou spodní částí s 1  nastavitelnou policí v provedení LTD olepená ABS hranami min. 1 mm, odstín divoká hruška, úchytka kovová v barvě šedostříbrná matná.</t>
  </si>
  <si>
    <t>Skříňka (nika) s 1 nastavitelnou policí i v provedení LTD olepená ABS hranami min. 1 mm, odstín divoká hruška.</t>
  </si>
  <si>
    <t>Skříňka se 2  nastavitelnými policemi v provedení LTD olepená ABS hranami min. 1 mm s uzamykatelnými dvířky, dvířka levá, odstín divohá hruška, úchytka kovová v barvě šedostříbrná matná.</t>
  </si>
  <si>
    <t>Skříňka (s nikou) se 4 nastavitelnými policemi v provedení LTD olepená ABS hranami min. 1 mm, 2x uzamykatelné dveře v horní části (1x police), odstín divohá hruška, úchytka kovová v barvě šedostříbrná matná.</t>
  </si>
  <si>
    <t>Skříňka se 4 nastavitelnými policemi v provedení LTD olepená ABS hranami min. 1 mm, uzamykatelné dveře, 4x výškově nastavitelné police v horní a spodní části skříňky, odstín divoká hruška, úchytka kovová v barvě šedostříbrná matná.</t>
  </si>
  <si>
    <t>Skříňka se 4 nastavitelnými policemi v provedení LTD olepená ABS hranami min. 1 mm, uzamykatelná dvířka levá, odstín divoká hruška, úchytka kovová v barvě šedostříbrná matná.</t>
  </si>
  <si>
    <t>Skříňka (nika) se 4 nastavitelnými policemi v provedení LTD olepená ABS hranami min. 1 mm, odstín divoká hruška.</t>
  </si>
  <si>
    <t>Skříňka se 4 nastavitelnými policemi v provedení LTD olepená ABS hranami min. 1 mm, dvířka pravá, odstín divoká hruška, úchytka kovová v barvě šedostříbrná matná.</t>
  </si>
  <si>
    <t>Skříňka s roletovými dvířky, v provedení LTD o tloušťce 18 mm s ABS hranou min. 1 mm, s 1 nastavitelnou policí, uzamykatelná, odstín divoká hruška, úchytka kovová v barvě šedostříbrná matná.</t>
  </si>
  <si>
    <t>Kancelářská škříň roletová, s nastavitelnými policemi v provedení LTD olepená ABS hranami min. 1 mm s uzamykatelnými dvířky, odstín divoká hruška, úchytka kovová v barvě šedostříbrná matná.</t>
  </si>
  <si>
    <t>Skříňka (nika) s 1 nastavitelnou policí v provedení LTD olepená ABS hranami min. 1 mm, přístavná ke stolu, odstín divoká hruška.</t>
  </si>
  <si>
    <t>Skříňka se 2 nastavitelnými policemi v provedení LTD olepená ABS hranami min. 1 mm s uzamykatelnými dvířky, dvířka levá, přístavná ke stolu, odstín divoká hruška, úchytka kovová v barvě šedostříbrná matná.</t>
  </si>
  <si>
    <t>Vložka na spisy do skříňky š 80 cm v provedení LTD olepená ABS hranami min. 1 mm, 3 x 3 poličky, odstín divoká hruška.</t>
  </si>
  <si>
    <t>Deska 60 x 120 cm, v provedení na výšku,  v provedení LTD olepená ABS hranami min. 1 mm, 3 háčky, odstín divoká hruška, háčky jednoduché v barvě šedostříbrná matná.</t>
  </si>
  <si>
    <t>Deska 60 x 120 cm, v provedení na výšku, v provedení LTD olepená ABS hranami min. 1 mm, 1 háček, zrcadlo o rozměru min. 35 x 80 cm, odstín divoká hruška, háček dvojitý v barvě šedostříbrná matná.</t>
  </si>
  <si>
    <t>ANO</t>
  </si>
  <si>
    <r>
      <t>Konferenční žid</t>
    </r>
    <r>
      <rPr>
        <sz val="11"/>
        <rFont val="Calibri"/>
        <family val="2"/>
        <charset val="238"/>
      </rPr>
      <t xml:space="preserve">le s čalouněným sedákem a opěrákem z kvalitní síťoviny, </t>
    </r>
    <r>
      <rPr>
        <sz val="11"/>
        <color rgb="FF000000"/>
        <rFont val="Calibri"/>
        <family val="2"/>
        <charset val="238"/>
      </rPr>
      <t>barva zelená, černá nebo tmavě šedá - barevně shodné s kancelářskou židlí (pol.č. 33), ocelová trubková podnož vybavená plastovými kluzáky, houpací podnoží, nosnost min. 120 kg.</t>
    </r>
  </si>
  <si>
    <t>Ilustrační obrázek</t>
  </si>
  <si>
    <t>Židle je posazena na pětiramenném kříži z leštěné hliníkové slitiny, kolečka tvrdá, plynový píst certifikovaný podle BIFMA pro zajištění výškového nastavení židle, synchronní mechanika zajišťuje komfortní nastavení úhlu sedáku a opěráku a s nastavením protiváhy sedícího, bederní opěrka je stavitelná výškově a v ose proti bedrům, opěrák zakončen stavitelnou hlavovou opěrkou, područky židle jsou stavitelné výškově, opěrák je vybaven kvalitní pružnou síťovinou, barva zelená, černá nebo tmavě šedá - barevně shodné s konferenční židlí (pol.č. 32), nosnost min. 120 kg.</t>
  </si>
  <si>
    <t>Podnoží: ocelová konstrukce, šedostříbrná barva matná epoxy-polyesterová prášková. Pracovní deska v provedení LTD o tloušťce 2,5 cm olepená ABS hranami 2 mm, odstín divoká hruška.</t>
  </si>
  <si>
    <t>Podnoží: ocelová konstrukce, šedostříbrná barva matná epoxy-polyesterová prášková. Pracovní deska v provedení LTD o tloušťce 2,5 cm olepená ABS hranami 2 mm, odstín divohá hruška, zásuvkový blok obdélníkový, zapuštěný nebo výsuvný, nabíječka (5 V/2,1 A) + min. 2 x USB nabíječka (5 V/2,1 A) + 2x el. zásuvka 230 V, barva šedostříbrná, umístění v pravém horním rohu stolu, s vrchním krytem.</t>
  </si>
  <si>
    <t>Podnoží: ocelová konstrukce, šedostříbrná barva matná epoxy-polyesterová prášková.
Pracovní deska v provedení LTD o tloušťce 2,5 cm olepená ABS hranami 2 mm, zkosené rohy, odstín divohá hruška.</t>
  </si>
  <si>
    <t>Podnoží: ocelová konstrukce, šedostříbrná barva matná epoxy-polyesterová prášková.
Pracovní deska v provedení LTD o tloušťce 2,5 cm olepená ABS hranami 2 mm, odstín divoká hruška, nabíječka (5 V/2,1 A) + 2x el. zásuvka 230 V, barva šedostříbrná.</t>
  </si>
  <si>
    <t>Podnoží: ocelová konstrukce, šedostříbrná barva matná epoxy-polyesterová prášková. Pracovní deska v provedení LTD o tloušťce 2,5 cm olepená ABS hranami 2 mm, odstín divoká hruška, zásuvkový blok, zapuštěný nebo výsuvný nabíječka (5 V/2,1 A) + 2x el. zásuvka 230 V, barva šedostříbrná, umístění v levém spodním rohu stolu (rovnoběžně s krátkou hranou stolu), s vrchním krytem.</t>
  </si>
  <si>
    <t>Jedná se o doplnění stávajícího nábytku (dodržení požadovaného odstínu dekoru). Dodání včetně potřebné montáže a instalace v místě dodání je možné až po dokončení stavebních úprav (do 31.3.2023) od úterý 4.4.2023.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</si>
</sst>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2" borderId="0" xfId="0" applyFill="1" applyProtection="1"/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1" fillId="5" borderId="13" xfId="0" applyFont="1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14" fontId="5" fillId="5" borderId="1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0" fillId="5" borderId="8" xfId="0" applyNumberForma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3" fontId="8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left" vertical="center" wrapText="1" indent="2"/>
    </xf>
    <xf numFmtId="0" fontId="1" fillId="5" borderId="14" xfId="0" applyFont="1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5" fillId="5" borderId="14" xfId="0" applyFont="1" applyFill="1" applyBorder="1" applyAlignment="1" applyProtection="1">
      <alignment horizontal="center" vertical="center" wrapText="1"/>
    </xf>
    <xf numFmtId="14" fontId="5" fillId="5" borderId="14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2"/>
    </xf>
    <xf numFmtId="164" fontId="0" fillId="5" borderId="10" xfId="0" applyNumberForma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0" fontId="1" fillId="5" borderId="16" xfId="0" applyFont="1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3" fontId="8" fillId="5" borderId="12" xfId="0" applyNumberFormat="1" applyFont="1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left" vertical="center" wrapText="1" indent="2"/>
    </xf>
    <xf numFmtId="0" fontId="1" fillId="5" borderId="15" xfId="0" applyFont="1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 wrapText="1"/>
    </xf>
    <xf numFmtId="14" fontId="5" fillId="5" borderId="15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2"/>
    </xf>
    <xf numFmtId="164" fontId="0" fillId="5" borderId="12" xfId="0" applyNumberFormat="1" applyFill="1" applyBorder="1" applyAlignment="1" applyProtection="1">
      <alignment horizontal="right" vertical="center" indent="2"/>
    </xf>
    <xf numFmtId="165" fontId="0" fillId="0" borderId="12" xfId="0" applyNumberFormat="1" applyBorder="1" applyAlignment="1" applyProtection="1">
      <alignment horizontal="right" vertical="center" indent="2"/>
    </xf>
    <xf numFmtId="0" fontId="0" fillId="0" borderId="12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706843</xdr:colOff>
      <xdr:row>37</xdr:row>
      <xdr:rowOff>76200</xdr:rowOff>
    </xdr:from>
    <xdr:to>
      <xdr:col>6</xdr:col>
      <xdr:colOff>1857656</xdr:colOff>
      <xdr:row>37</xdr:row>
      <xdr:rowOff>1943557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59B8C96-415C-44CB-4A88-CF43A4117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1518" y="37376100"/>
          <a:ext cx="1150813" cy="1867357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495300</xdr:colOff>
      <xdr:row>38</xdr:row>
      <xdr:rowOff>198911</xdr:rowOff>
    </xdr:from>
    <xdr:to>
      <xdr:col>6</xdr:col>
      <xdr:colOff>2334114</xdr:colOff>
      <xdr:row>38</xdr:row>
      <xdr:rowOff>2572380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45AC53-0645-C3F6-6606-36196E6B1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975" y="39565736"/>
          <a:ext cx="1838814" cy="2373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7"/>
  <sheetViews>
    <sheetView tabSelected="1" topLeftCell="H1" zoomScale="90" zoomScaleNormal="90" workbookViewId="0">
      <selection activeCell="S8" sqref="S8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49.85546875" style="10" customWidth="1"/>
    <col min="4" max="4" width="9.7109375" style="94" customWidth="1"/>
    <col min="5" max="5" width="9" style="25" customWidth="1"/>
    <col min="6" max="6" width="85.28515625" style="10" customWidth="1"/>
    <col min="7" max="7" width="43.28515625" style="10" customWidth="1"/>
    <col min="8" max="8" width="29.28515625" style="95" customWidth="1"/>
    <col min="9" max="9" width="20.5703125" style="95" customWidth="1"/>
    <col min="10" max="10" width="21.28515625" style="95" customWidth="1"/>
    <col min="11" max="11" width="23.5703125" style="95" customWidth="1"/>
    <col min="12" max="12" width="27.42578125" style="7" hidden="1" customWidth="1"/>
    <col min="13" max="13" width="33.7109375" style="7" customWidth="1"/>
    <col min="14" max="14" width="26.7109375" style="7" customWidth="1"/>
    <col min="15" max="15" width="37.5703125" style="95" customWidth="1"/>
    <col min="16" max="16" width="27.42578125" style="95" customWidth="1"/>
    <col min="17" max="17" width="17.7109375" style="95" hidden="1" customWidth="1"/>
    <col min="18" max="18" width="22.28515625" style="7" customWidth="1"/>
    <col min="19" max="19" width="22.85546875" style="7" customWidth="1"/>
    <col min="20" max="20" width="21" style="7" customWidth="1"/>
    <col min="21" max="21" width="20.85546875" style="7" customWidth="1"/>
    <col min="22" max="22" width="13.28515625" style="7" hidden="1" customWidth="1"/>
    <col min="23" max="23" width="37.85546875" style="19" customWidth="1"/>
    <col min="24" max="16384" width="8.5703125" style="7"/>
  </cols>
  <sheetData>
    <row r="1" spans="1:23" ht="39" customHeight="1" x14ac:dyDescent="0.25">
      <c r="B1" s="8" t="s">
        <v>36</v>
      </c>
      <c r="C1" s="8"/>
      <c r="D1" s="8"/>
      <c r="E1" s="9"/>
      <c r="H1" s="11"/>
      <c r="I1" s="10"/>
      <c r="J1" s="10"/>
      <c r="K1" s="10"/>
      <c r="O1" s="10"/>
      <c r="P1" s="10"/>
      <c r="Q1" s="10"/>
      <c r="S1" s="12"/>
      <c r="T1" s="12"/>
      <c r="U1" s="12"/>
      <c r="V1" s="12"/>
      <c r="W1" s="12"/>
    </row>
    <row r="2" spans="1:23" ht="13.5" customHeight="1" x14ac:dyDescent="0.25">
      <c r="B2" s="13"/>
      <c r="C2" s="13"/>
      <c r="D2" s="13"/>
      <c r="E2" s="13"/>
      <c r="H2" s="14"/>
      <c r="I2" s="15"/>
      <c r="J2" s="15"/>
      <c r="K2" s="15"/>
      <c r="L2" s="15"/>
      <c r="M2" s="15"/>
      <c r="N2" s="15"/>
      <c r="O2" s="15"/>
      <c r="P2" s="15"/>
      <c r="Q2" s="10"/>
      <c r="S2" s="12"/>
      <c r="T2" s="12"/>
      <c r="U2" s="12"/>
      <c r="V2" s="12"/>
      <c r="W2" s="12"/>
    </row>
    <row r="3" spans="1:23" ht="14.25" customHeight="1" x14ac:dyDescent="0.25">
      <c r="B3" s="16"/>
      <c r="C3" s="17" t="s">
        <v>0</v>
      </c>
      <c r="D3" s="18"/>
      <c r="E3" s="18"/>
      <c r="F3" s="18"/>
      <c r="G3" s="18"/>
      <c r="H3" s="15"/>
      <c r="I3" s="15"/>
      <c r="J3" s="15"/>
      <c r="K3" s="15"/>
      <c r="L3" s="15"/>
      <c r="M3" s="15"/>
      <c r="N3" s="15"/>
      <c r="O3" s="15"/>
      <c r="P3" s="15"/>
      <c r="Q3" s="19"/>
      <c r="R3" s="20"/>
      <c r="S3" s="20"/>
      <c r="U3" s="20"/>
    </row>
    <row r="4" spans="1:23" ht="19.899999999999999" customHeight="1" thickBot="1" x14ac:dyDescent="0.3">
      <c r="B4" s="21"/>
      <c r="C4" s="17" t="s">
        <v>1</v>
      </c>
      <c r="D4" s="18"/>
      <c r="E4" s="18"/>
      <c r="F4" s="18"/>
      <c r="G4" s="18"/>
      <c r="H4" s="18"/>
      <c r="I4" s="18"/>
      <c r="J4" s="18"/>
      <c r="K4" s="20"/>
      <c r="L4" s="20"/>
      <c r="M4" s="20"/>
      <c r="N4" s="20"/>
      <c r="O4" s="10"/>
      <c r="P4" s="10"/>
      <c r="Q4" s="10"/>
      <c r="R4" s="20"/>
      <c r="S4" s="20"/>
      <c r="U4" s="20"/>
      <c r="W4" s="22"/>
    </row>
    <row r="5" spans="1:23" ht="37.5" customHeight="1" thickBot="1" x14ac:dyDescent="0.3">
      <c r="B5" s="23"/>
      <c r="C5" s="24"/>
      <c r="D5" s="25"/>
      <c r="H5" s="26" t="s">
        <v>2</v>
      </c>
      <c r="I5" s="27"/>
      <c r="J5" s="27"/>
      <c r="K5" s="10"/>
      <c r="O5" s="10"/>
      <c r="P5" s="28"/>
      <c r="Q5" s="28"/>
      <c r="S5" s="26" t="s">
        <v>2</v>
      </c>
      <c r="W5" s="22"/>
    </row>
    <row r="6" spans="1:23" ht="69.75" customHeight="1" thickTop="1" thickBot="1" x14ac:dyDescent="0.3">
      <c r="B6" s="29" t="s">
        <v>3</v>
      </c>
      <c r="C6" s="30" t="s">
        <v>4</v>
      </c>
      <c r="D6" s="30" t="s">
        <v>5</v>
      </c>
      <c r="E6" s="30" t="s">
        <v>6</v>
      </c>
      <c r="F6" s="30" t="s">
        <v>7</v>
      </c>
      <c r="G6" s="30" t="s">
        <v>93</v>
      </c>
      <c r="H6" s="31" t="s">
        <v>8</v>
      </c>
      <c r="I6" s="30" t="s">
        <v>9</v>
      </c>
      <c r="J6" s="30" t="s">
        <v>10</v>
      </c>
      <c r="K6" s="30" t="s">
        <v>11</v>
      </c>
      <c r="L6" s="30" t="s">
        <v>12</v>
      </c>
      <c r="M6" s="30" t="s">
        <v>13</v>
      </c>
      <c r="N6" s="32" t="s">
        <v>14</v>
      </c>
      <c r="O6" s="30" t="s">
        <v>15</v>
      </c>
      <c r="P6" s="30" t="s">
        <v>35</v>
      </c>
      <c r="Q6" s="30" t="s">
        <v>16</v>
      </c>
      <c r="R6" s="30" t="s">
        <v>17</v>
      </c>
      <c r="S6" s="33" t="s">
        <v>18</v>
      </c>
      <c r="T6" s="30" t="s">
        <v>19</v>
      </c>
      <c r="U6" s="30" t="s">
        <v>20</v>
      </c>
      <c r="V6" s="30" t="s">
        <v>21</v>
      </c>
      <c r="W6" s="30" t="s">
        <v>22</v>
      </c>
    </row>
    <row r="7" spans="1:23" ht="90" customHeight="1" thickTop="1" x14ac:dyDescent="0.25">
      <c r="A7" s="34"/>
      <c r="B7" s="35">
        <v>1</v>
      </c>
      <c r="C7" s="36" t="s">
        <v>40</v>
      </c>
      <c r="D7" s="37">
        <v>2</v>
      </c>
      <c r="E7" s="38" t="s">
        <v>23</v>
      </c>
      <c r="F7" s="39" t="s">
        <v>95</v>
      </c>
      <c r="G7" s="40"/>
      <c r="H7" s="1"/>
      <c r="I7" s="36" t="s">
        <v>91</v>
      </c>
      <c r="J7" s="36" t="s">
        <v>24</v>
      </c>
      <c r="K7" s="40" t="s">
        <v>39</v>
      </c>
      <c r="L7" s="41"/>
      <c r="M7" s="42" t="s">
        <v>100</v>
      </c>
      <c r="N7" s="40" t="s">
        <v>37</v>
      </c>
      <c r="O7" s="40" t="s">
        <v>38</v>
      </c>
      <c r="P7" s="43">
        <v>45028</v>
      </c>
      <c r="Q7" s="44">
        <f>D7*R7</f>
        <v>13600</v>
      </c>
      <c r="R7" s="45">
        <v>6800</v>
      </c>
      <c r="S7" s="4"/>
      <c r="T7" s="46">
        <f>D7*S7</f>
        <v>0</v>
      </c>
      <c r="U7" s="47" t="str">
        <f>IF(ISNUMBER(S7), IF(S7&gt;R7,"NEVYHOVUJE","VYHOVUJE")," ")</f>
        <v xml:space="preserve"> </v>
      </c>
      <c r="V7" s="41"/>
      <c r="W7" s="41" t="s">
        <v>34</v>
      </c>
    </row>
    <row r="8" spans="1:23" ht="96.75" customHeight="1" x14ac:dyDescent="0.25">
      <c r="A8" s="34"/>
      <c r="B8" s="48">
        <v>2</v>
      </c>
      <c r="C8" s="49" t="s">
        <v>41</v>
      </c>
      <c r="D8" s="50">
        <v>3</v>
      </c>
      <c r="E8" s="51" t="s">
        <v>23</v>
      </c>
      <c r="F8" s="52" t="s">
        <v>96</v>
      </c>
      <c r="G8" s="53"/>
      <c r="H8" s="2"/>
      <c r="I8" s="49" t="s">
        <v>91</v>
      </c>
      <c r="J8" s="49" t="s">
        <v>24</v>
      </c>
      <c r="K8" s="53"/>
      <c r="L8" s="54"/>
      <c r="M8" s="55"/>
      <c r="N8" s="53"/>
      <c r="O8" s="53"/>
      <c r="P8" s="56"/>
      <c r="Q8" s="57">
        <f>D8*R8</f>
        <v>27000</v>
      </c>
      <c r="R8" s="58">
        <v>9000</v>
      </c>
      <c r="S8" s="5"/>
      <c r="T8" s="59">
        <f>D8*S8</f>
        <v>0</v>
      </c>
      <c r="U8" s="60" t="str">
        <f t="shared" ref="U8:U39" si="0">IF(ISNUMBER(S8), IF(S8&gt;R8,"NEVYHOVUJE","VYHOVUJE")," ")</f>
        <v xml:space="preserve"> </v>
      </c>
      <c r="V8" s="54"/>
      <c r="W8" s="54"/>
    </row>
    <row r="9" spans="1:23" ht="100.5" customHeight="1" x14ac:dyDescent="0.25">
      <c r="A9" s="34"/>
      <c r="B9" s="48">
        <v>3</v>
      </c>
      <c r="C9" s="49" t="s">
        <v>42</v>
      </c>
      <c r="D9" s="50">
        <v>1</v>
      </c>
      <c r="E9" s="51" t="s">
        <v>23</v>
      </c>
      <c r="F9" s="52" t="s">
        <v>99</v>
      </c>
      <c r="G9" s="53"/>
      <c r="H9" s="2"/>
      <c r="I9" s="49" t="s">
        <v>91</v>
      </c>
      <c r="J9" s="49" t="s">
        <v>24</v>
      </c>
      <c r="K9" s="53"/>
      <c r="L9" s="54"/>
      <c r="M9" s="55"/>
      <c r="N9" s="53"/>
      <c r="O9" s="53"/>
      <c r="P9" s="56"/>
      <c r="Q9" s="57">
        <f>D9*R9</f>
        <v>9500</v>
      </c>
      <c r="R9" s="58">
        <v>9500</v>
      </c>
      <c r="S9" s="5"/>
      <c r="T9" s="59">
        <f>D9*S9</f>
        <v>0</v>
      </c>
      <c r="U9" s="60" t="str">
        <f t="shared" si="0"/>
        <v xml:space="preserve"> </v>
      </c>
      <c r="V9" s="54"/>
      <c r="W9" s="54"/>
    </row>
    <row r="10" spans="1:23" ht="90" customHeight="1" x14ac:dyDescent="0.25">
      <c r="A10" s="34"/>
      <c r="B10" s="48">
        <v>4</v>
      </c>
      <c r="C10" s="49" t="s">
        <v>43</v>
      </c>
      <c r="D10" s="50">
        <v>1</v>
      </c>
      <c r="E10" s="51" t="s">
        <v>23</v>
      </c>
      <c r="F10" s="52" t="s">
        <v>97</v>
      </c>
      <c r="G10" s="53"/>
      <c r="H10" s="2"/>
      <c r="I10" s="49" t="s">
        <v>91</v>
      </c>
      <c r="J10" s="49" t="s">
        <v>24</v>
      </c>
      <c r="K10" s="53"/>
      <c r="L10" s="54"/>
      <c r="M10" s="55"/>
      <c r="N10" s="53"/>
      <c r="O10" s="53"/>
      <c r="P10" s="56"/>
      <c r="Q10" s="57">
        <f>D10*R10</f>
        <v>11500</v>
      </c>
      <c r="R10" s="58">
        <v>11500</v>
      </c>
      <c r="S10" s="5"/>
      <c r="T10" s="59">
        <f>D10*S10</f>
        <v>0</v>
      </c>
      <c r="U10" s="60" t="str">
        <f t="shared" si="0"/>
        <v xml:space="preserve"> </v>
      </c>
      <c r="V10" s="54"/>
      <c r="W10" s="54"/>
    </row>
    <row r="11" spans="1:23" ht="90" customHeight="1" x14ac:dyDescent="0.25">
      <c r="A11" s="34"/>
      <c r="B11" s="48">
        <v>5</v>
      </c>
      <c r="C11" s="49" t="s">
        <v>44</v>
      </c>
      <c r="D11" s="50">
        <v>2</v>
      </c>
      <c r="E11" s="51" t="s">
        <v>23</v>
      </c>
      <c r="F11" s="52" t="s">
        <v>98</v>
      </c>
      <c r="G11" s="53"/>
      <c r="H11" s="2"/>
      <c r="I11" s="49" t="s">
        <v>91</v>
      </c>
      <c r="J11" s="49" t="s">
        <v>24</v>
      </c>
      <c r="K11" s="53"/>
      <c r="L11" s="54"/>
      <c r="M11" s="55"/>
      <c r="N11" s="53"/>
      <c r="O11" s="53"/>
      <c r="P11" s="56"/>
      <c r="Q11" s="57">
        <f>D11*R11</f>
        <v>8000</v>
      </c>
      <c r="R11" s="58">
        <v>4000</v>
      </c>
      <c r="S11" s="5"/>
      <c r="T11" s="59">
        <f>D11*S11</f>
        <v>0</v>
      </c>
      <c r="U11" s="60" t="str">
        <f t="shared" si="0"/>
        <v xml:space="preserve"> </v>
      </c>
      <c r="V11" s="54"/>
      <c r="W11" s="54"/>
    </row>
    <row r="12" spans="1:23" ht="90" customHeight="1" x14ac:dyDescent="0.25">
      <c r="A12" s="34"/>
      <c r="B12" s="48">
        <v>6</v>
      </c>
      <c r="C12" s="49" t="s">
        <v>45</v>
      </c>
      <c r="D12" s="50">
        <v>6</v>
      </c>
      <c r="E12" s="51" t="s">
        <v>23</v>
      </c>
      <c r="F12" s="52" t="s">
        <v>73</v>
      </c>
      <c r="G12" s="53"/>
      <c r="H12" s="2"/>
      <c r="I12" s="49" t="s">
        <v>91</v>
      </c>
      <c r="J12" s="49" t="s">
        <v>24</v>
      </c>
      <c r="K12" s="53"/>
      <c r="L12" s="54"/>
      <c r="M12" s="55"/>
      <c r="N12" s="53"/>
      <c r="O12" s="53"/>
      <c r="P12" s="56"/>
      <c r="Q12" s="57">
        <f>D12*R12</f>
        <v>39600</v>
      </c>
      <c r="R12" s="58">
        <v>6600</v>
      </c>
      <c r="S12" s="5"/>
      <c r="T12" s="59">
        <f>D12*S12</f>
        <v>0</v>
      </c>
      <c r="U12" s="60" t="str">
        <f t="shared" si="0"/>
        <v xml:space="preserve"> </v>
      </c>
      <c r="V12" s="54"/>
      <c r="W12" s="54"/>
    </row>
    <row r="13" spans="1:23" ht="90" customHeight="1" x14ac:dyDescent="0.25">
      <c r="A13" s="34"/>
      <c r="B13" s="48">
        <v>7</v>
      </c>
      <c r="C13" s="49" t="s">
        <v>46</v>
      </c>
      <c r="D13" s="50">
        <v>1</v>
      </c>
      <c r="E13" s="51" t="s">
        <v>23</v>
      </c>
      <c r="F13" s="52" t="s">
        <v>53</v>
      </c>
      <c r="G13" s="53"/>
      <c r="H13" s="2"/>
      <c r="I13" s="49" t="s">
        <v>24</v>
      </c>
      <c r="J13" s="49" t="s">
        <v>24</v>
      </c>
      <c r="K13" s="53"/>
      <c r="L13" s="54"/>
      <c r="M13" s="55"/>
      <c r="N13" s="53"/>
      <c r="O13" s="53"/>
      <c r="P13" s="56"/>
      <c r="Q13" s="57">
        <f>D13*R13</f>
        <v>6000</v>
      </c>
      <c r="R13" s="58">
        <v>6000</v>
      </c>
      <c r="S13" s="5"/>
      <c r="T13" s="59">
        <f>D13*S13</f>
        <v>0</v>
      </c>
      <c r="U13" s="60" t="str">
        <f t="shared" si="0"/>
        <v xml:space="preserve"> </v>
      </c>
      <c r="V13" s="54"/>
      <c r="W13" s="54"/>
    </row>
    <row r="14" spans="1:23" ht="90" customHeight="1" x14ac:dyDescent="0.25">
      <c r="A14" s="34"/>
      <c r="B14" s="48">
        <v>8</v>
      </c>
      <c r="C14" s="49" t="s">
        <v>47</v>
      </c>
      <c r="D14" s="50">
        <v>1</v>
      </c>
      <c r="E14" s="51" t="s">
        <v>23</v>
      </c>
      <c r="F14" s="52" t="s">
        <v>51</v>
      </c>
      <c r="G14" s="53"/>
      <c r="H14" s="2"/>
      <c r="I14" s="49" t="s">
        <v>24</v>
      </c>
      <c r="J14" s="49" t="s">
        <v>24</v>
      </c>
      <c r="K14" s="53"/>
      <c r="L14" s="54"/>
      <c r="M14" s="55"/>
      <c r="N14" s="53"/>
      <c r="O14" s="53"/>
      <c r="P14" s="56"/>
      <c r="Q14" s="57">
        <f>D14*R14</f>
        <v>5200</v>
      </c>
      <c r="R14" s="58">
        <v>5200</v>
      </c>
      <c r="S14" s="5"/>
      <c r="T14" s="59">
        <f>D14*S14</f>
        <v>0</v>
      </c>
      <c r="U14" s="60" t="str">
        <f t="shared" si="0"/>
        <v xml:space="preserve"> </v>
      </c>
      <c r="V14" s="54"/>
      <c r="W14" s="54"/>
    </row>
    <row r="15" spans="1:23" ht="90" customHeight="1" x14ac:dyDescent="0.25">
      <c r="A15" s="34"/>
      <c r="B15" s="48">
        <v>9</v>
      </c>
      <c r="C15" s="49" t="s">
        <v>50</v>
      </c>
      <c r="D15" s="50">
        <v>1</v>
      </c>
      <c r="E15" s="51" t="s">
        <v>23</v>
      </c>
      <c r="F15" s="52" t="s">
        <v>52</v>
      </c>
      <c r="G15" s="53"/>
      <c r="H15" s="2"/>
      <c r="I15" s="49" t="s">
        <v>24</v>
      </c>
      <c r="J15" s="49" t="s">
        <v>24</v>
      </c>
      <c r="K15" s="53"/>
      <c r="L15" s="54"/>
      <c r="M15" s="55"/>
      <c r="N15" s="53"/>
      <c r="O15" s="53"/>
      <c r="P15" s="56"/>
      <c r="Q15" s="57">
        <f>D15*R15</f>
        <v>4100</v>
      </c>
      <c r="R15" s="58">
        <v>4100</v>
      </c>
      <c r="S15" s="5"/>
      <c r="T15" s="59">
        <f>D15*S15</f>
        <v>0</v>
      </c>
      <c r="U15" s="60" t="str">
        <f t="shared" si="0"/>
        <v xml:space="preserve"> </v>
      </c>
      <c r="V15" s="54"/>
      <c r="W15" s="54"/>
    </row>
    <row r="16" spans="1:23" ht="49.5" customHeight="1" x14ac:dyDescent="0.25">
      <c r="A16" s="34"/>
      <c r="B16" s="48">
        <v>10</v>
      </c>
      <c r="C16" s="49" t="s">
        <v>48</v>
      </c>
      <c r="D16" s="50">
        <v>8</v>
      </c>
      <c r="E16" s="51" t="s">
        <v>23</v>
      </c>
      <c r="F16" s="52" t="s">
        <v>49</v>
      </c>
      <c r="G16" s="53"/>
      <c r="H16" s="2"/>
      <c r="I16" s="49" t="s">
        <v>24</v>
      </c>
      <c r="J16" s="49" t="s">
        <v>24</v>
      </c>
      <c r="K16" s="53"/>
      <c r="L16" s="54"/>
      <c r="M16" s="55"/>
      <c r="N16" s="53"/>
      <c r="O16" s="53"/>
      <c r="P16" s="56"/>
      <c r="Q16" s="57">
        <f>D16*R16</f>
        <v>4000</v>
      </c>
      <c r="R16" s="58">
        <v>500</v>
      </c>
      <c r="S16" s="5"/>
      <c r="T16" s="59">
        <f>D16*S16</f>
        <v>0</v>
      </c>
      <c r="U16" s="60" t="str">
        <f t="shared" si="0"/>
        <v xml:space="preserve"> </v>
      </c>
      <c r="V16" s="54"/>
      <c r="W16" s="54"/>
    </row>
    <row r="17" spans="1:23" ht="57.75" customHeight="1" x14ac:dyDescent="0.25">
      <c r="A17" s="34"/>
      <c r="B17" s="48">
        <v>11</v>
      </c>
      <c r="C17" s="49" t="s">
        <v>54</v>
      </c>
      <c r="D17" s="50">
        <v>2</v>
      </c>
      <c r="E17" s="51" t="s">
        <v>23</v>
      </c>
      <c r="F17" s="52" t="s">
        <v>55</v>
      </c>
      <c r="G17" s="53"/>
      <c r="H17" s="2"/>
      <c r="I17" s="49" t="s">
        <v>91</v>
      </c>
      <c r="J17" s="49" t="s">
        <v>24</v>
      </c>
      <c r="K17" s="53"/>
      <c r="L17" s="54"/>
      <c r="M17" s="55"/>
      <c r="N17" s="53"/>
      <c r="O17" s="53"/>
      <c r="P17" s="56"/>
      <c r="Q17" s="57">
        <f>D17*R17</f>
        <v>1600</v>
      </c>
      <c r="R17" s="58">
        <v>800</v>
      </c>
      <c r="S17" s="5"/>
      <c r="T17" s="59">
        <f>D17*S17</f>
        <v>0</v>
      </c>
      <c r="U17" s="60" t="str">
        <f t="shared" si="0"/>
        <v xml:space="preserve"> </v>
      </c>
      <c r="V17" s="54"/>
      <c r="W17" s="54"/>
    </row>
    <row r="18" spans="1:23" ht="67.5" customHeight="1" x14ac:dyDescent="0.25">
      <c r="A18" s="34"/>
      <c r="B18" s="48">
        <v>12</v>
      </c>
      <c r="C18" s="49" t="s">
        <v>56</v>
      </c>
      <c r="D18" s="50">
        <v>1</v>
      </c>
      <c r="E18" s="51" t="s">
        <v>23</v>
      </c>
      <c r="F18" s="52" t="s">
        <v>57</v>
      </c>
      <c r="G18" s="53"/>
      <c r="H18" s="2"/>
      <c r="I18" s="49" t="s">
        <v>91</v>
      </c>
      <c r="J18" s="49" t="s">
        <v>24</v>
      </c>
      <c r="K18" s="53"/>
      <c r="L18" s="54"/>
      <c r="M18" s="55"/>
      <c r="N18" s="53"/>
      <c r="O18" s="53"/>
      <c r="P18" s="56"/>
      <c r="Q18" s="57">
        <f>D18*R18</f>
        <v>1500</v>
      </c>
      <c r="R18" s="58">
        <v>1500</v>
      </c>
      <c r="S18" s="5"/>
      <c r="T18" s="59">
        <f>D18*S18</f>
        <v>0</v>
      </c>
      <c r="U18" s="60" t="str">
        <f t="shared" si="0"/>
        <v xml:space="preserve"> </v>
      </c>
      <c r="V18" s="54"/>
      <c r="W18" s="54"/>
    </row>
    <row r="19" spans="1:23" ht="57.75" customHeight="1" x14ac:dyDescent="0.25">
      <c r="A19" s="34"/>
      <c r="B19" s="48">
        <v>13</v>
      </c>
      <c r="C19" s="49" t="s">
        <v>58</v>
      </c>
      <c r="D19" s="50">
        <v>2</v>
      </c>
      <c r="E19" s="51" t="s">
        <v>23</v>
      </c>
      <c r="F19" s="52" t="s">
        <v>59</v>
      </c>
      <c r="G19" s="53"/>
      <c r="H19" s="2"/>
      <c r="I19" s="49" t="s">
        <v>24</v>
      </c>
      <c r="J19" s="49" t="s">
        <v>24</v>
      </c>
      <c r="K19" s="53"/>
      <c r="L19" s="54"/>
      <c r="M19" s="55"/>
      <c r="N19" s="53"/>
      <c r="O19" s="53"/>
      <c r="P19" s="56"/>
      <c r="Q19" s="57">
        <f>D19*R19</f>
        <v>6400</v>
      </c>
      <c r="R19" s="58">
        <v>3200</v>
      </c>
      <c r="S19" s="5"/>
      <c r="T19" s="59">
        <f>D19*S19</f>
        <v>0</v>
      </c>
      <c r="U19" s="60" t="str">
        <f t="shared" si="0"/>
        <v xml:space="preserve"> </v>
      </c>
      <c r="V19" s="54"/>
      <c r="W19" s="54"/>
    </row>
    <row r="20" spans="1:23" ht="90" customHeight="1" x14ac:dyDescent="0.25">
      <c r="A20" s="34"/>
      <c r="B20" s="48">
        <v>14</v>
      </c>
      <c r="C20" s="49" t="s">
        <v>60</v>
      </c>
      <c r="D20" s="50">
        <v>3</v>
      </c>
      <c r="E20" s="51" t="s">
        <v>23</v>
      </c>
      <c r="F20" s="52" t="s">
        <v>89</v>
      </c>
      <c r="G20" s="53"/>
      <c r="H20" s="2"/>
      <c r="I20" s="49" t="s">
        <v>91</v>
      </c>
      <c r="J20" s="49" t="s">
        <v>24</v>
      </c>
      <c r="K20" s="53"/>
      <c r="L20" s="54"/>
      <c r="M20" s="55"/>
      <c r="N20" s="53"/>
      <c r="O20" s="53"/>
      <c r="P20" s="56"/>
      <c r="Q20" s="57">
        <f>D20*R20</f>
        <v>9600</v>
      </c>
      <c r="R20" s="58">
        <v>3200</v>
      </c>
      <c r="S20" s="5"/>
      <c r="T20" s="59">
        <f>D20*S20</f>
        <v>0</v>
      </c>
      <c r="U20" s="60" t="str">
        <f t="shared" si="0"/>
        <v xml:space="preserve"> </v>
      </c>
      <c r="V20" s="54"/>
      <c r="W20" s="54"/>
    </row>
    <row r="21" spans="1:23" ht="90" customHeight="1" x14ac:dyDescent="0.25">
      <c r="A21" s="34"/>
      <c r="B21" s="48">
        <v>15</v>
      </c>
      <c r="C21" s="49" t="s">
        <v>60</v>
      </c>
      <c r="D21" s="50">
        <v>1</v>
      </c>
      <c r="E21" s="51" t="s">
        <v>23</v>
      </c>
      <c r="F21" s="52" t="s">
        <v>90</v>
      </c>
      <c r="G21" s="53"/>
      <c r="H21" s="2"/>
      <c r="I21" s="49" t="s">
        <v>91</v>
      </c>
      <c r="J21" s="49" t="s">
        <v>24</v>
      </c>
      <c r="K21" s="53"/>
      <c r="L21" s="54"/>
      <c r="M21" s="55"/>
      <c r="N21" s="53"/>
      <c r="O21" s="53"/>
      <c r="P21" s="56"/>
      <c r="Q21" s="57">
        <f>D21*R21</f>
        <v>3100</v>
      </c>
      <c r="R21" s="58">
        <v>3100</v>
      </c>
      <c r="S21" s="5"/>
      <c r="T21" s="59">
        <f>D21*S21</f>
        <v>0</v>
      </c>
      <c r="U21" s="60" t="str">
        <f t="shared" si="0"/>
        <v xml:space="preserve"> </v>
      </c>
      <c r="V21" s="54"/>
      <c r="W21" s="54"/>
    </row>
    <row r="22" spans="1:23" ht="90" customHeight="1" x14ac:dyDescent="0.25">
      <c r="A22" s="34"/>
      <c r="B22" s="48">
        <v>16</v>
      </c>
      <c r="C22" s="49" t="s">
        <v>61</v>
      </c>
      <c r="D22" s="50">
        <v>4</v>
      </c>
      <c r="E22" s="51" t="s">
        <v>23</v>
      </c>
      <c r="F22" s="52" t="s">
        <v>77</v>
      </c>
      <c r="G22" s="53"/>
      <c r="H22" s="2"/>
      <c r="I22" s="49" t="s">
        <v>91</v>
      </c>
      <c r="J22" s="49" t="s">
        <v>24</v>
      </c>
      <c r="K22" s="53"/>
      <c r="L22" s="54"/>
      <c r="M22" s="55"/>
      <c r="N22" s="53"/>
      <c r="O22" s="53"/>
      <c r="P22" s="56"/>
      <c r="Q22" s="57">
        <f>D22*R22</f>
        <v>11200</v>
      </c>
      <c r="R22" s="58">
        <v>2800</v>
      </c>
      <c r="S22" s="5"/>
      <c r="T22" s="59">
        <f>D22*S22</f>
        <v>0</v>
      </c>
      <c r="U22" s="60" t="str">
        <f t="shared" si="0"/>
        <v xml:space="preserve"> </v>
      </c>
      <c r="V22" s="54"/>
      <c r="W22" s="54"/>
    </row>
    <row r="23" spans="1:23" ht="90" customHeight="1" x14ac:dyDescent="0.25">
      <c r="A23" s="34"/>
      <c r="B23" s="48">
        <v>17</v>
      </c>
      <c r="C23" s="49" t="s">
        <v>62</v>
      </c>
      <c r="D23" s="50">
        <v>4</v>
      </c>
      <c r="E23" s="51" t="s">
        <v>23</v>
      </c>
      <c r="F23" s="52" t="s">
        <v>76</v>
      </c>
      <c r="G23" s="53"/>
      <c r="H23" s="2"/>
      <c r="I23" s="49" t="s">
        <v>91</v>
      </c>
      <c r="J23" s="49" t="s">
        <v>24</v>
      </c>
      <c r="K23" s="53"/>
      <c r="L23" s="54"/>
      <c r="M23" s="55"/>
      <c r="N23" s="53"/>
      <c r="O23" s="53"/>
      <c r="P23" s="56"/>
      <c r="Q23" s="57">
        <f>D23*R23</f>
        <v>19600</v>
      </c>
      <c r="R23" s="58">
        <v>4900</v>
      </c>
      <c r="S23" s="5"/>
      <c r="T23" s="59">
        <f>D23*S23</f>
        <v>0</v>
      </c>
      <c r="U23" s="60" t="str">
        <f t="shared" si="0"/>
        <v xml:space="preserve"> </v>
      </c>
      <c r="V23" s="54"/>
      <c r="W23" s="54"/>
    </row>
    <row r="24" spans="1:23" ht="90" customHeight="1" x14ac:dyDescent="0.25">
      <c r="A24" s="34"/>
      <c r="B24" s="48">
        <v>18</v>
      </c>
      <c r="C24" s="49" t="s">
        <v>62</v>
      </c>
      <c r="D24" s="50">
        <v>5</v>
      </c>
      <c r="E24" s="51" t="s">
        <v>23</v>
      </c>
      <c r="F24" s="52" t="s">
        <v>75</v>
      </c>
      <c r="G24" s="53"/>
      <c r="H24" s="2"/>
      <c r="I24" s="49" t="s">
        <v>91</v>
      </c>
      <c r="J24" s="49" t="s">
        <v>24</v>
      </c>
      <c r="K24" s="53"/>
      <c r="L24" s="54"/>
      <c r="M24" s="55"/>
      <c r="N24" s="53"/>
      <c r="O24" s="53"/>
      <c r="P24" s="56"/>
      <c r="Q24" s="57">
        <f>D24*R24</f>
        <v>25500</v>
      </c>
      <c r="R24" s="58">
        <v>5100</v>
      </c>
      <c r="S24" s="5"/>
      <c r="T24" s="59">
        <f>D24*S24</f>
        <v>0</v>
      </c>
      <c r="U24" s="60" t="str">
        <f t="shared" si="0"/>
        <v xml:space="preserve"> </v>
      </c>
      <c r="V24" s="54"/>
      <c r="W24" s="54"/>
    </row>
    <row r="25" spans="1:23" ht="90" customHeight="1" x14ac:dyDescent="0.25">
      <c r="A25" s="34"/>
      <c r="B25" s="48">
        <v>19</v>
      </c>
      <c r="C25" s="49" t="s">
        <v>62</v>
      </c>
      <c r="D25" s="50">
        <v>6</v>
      </c>
      <c r="E25" s="51" t="s">
        <v>23</v>
      </c>
      <c r="F25" s="52" t="s">
        <v>74</v>
      </c>
      <c r="G25" s="53"/>
      <c r="H25" s="2"/>
      <c r="I25" s="49" t="s">
        <v>91</v>
      </c>
      <c r="J25" s="49" t="s">
        <v>24</v>
      </c>
      <c r="K25" s="53"/>
      <c r="L25" s="54"/>
      <c r="M25" s="55"/>
      <c r="N25" s="53"/>
      <c r="O25" s="53"/>
      <c r="P25" s="56"/>
      <c r="Q25" s="57">
        <f>D25*R25</f>
        <v>54000</v>
      </c>
      <c r="R25" s="58">
        <v>9000</v>
      </c>
      <c r="S25" s="5"/>
      <c r="T25" s="59">
        <f>D25*S25</f>
        <v>0</v>
      </c>
      <c r="U25" s="60" t="str">
        <f t="shared" si="0"/>
        <v xml:space="preserve"> </v>
      </c>
      <c r="V25" s="54"/>
      <c r="W25" s="54"/>
    </row>
    <row r="26" spans="1:23" ht="90" customHeight="1" x14ac:dyDescent="0.25">
      <c r="A26" s="34"/>
      <c r="B26" s="48">
        <v>20</v>
      </c>
      <c r="C26" s="49" t="s">
        <v>63</v>
      </c>
      <c r="D26" s="50">
        <v>2</v>
      </c>
      <c r="E26" s="51" t="s">
        <v>23</v>
      </c>
      <c r="F26" s="52" t="s">
        <v>78</v>
      </c>
      <c r="G26" s="53"/>
      <c r="H26" s="2"/>
      <c r="I26" s="49" t="s">
        <v>91</v>
      </c>
      <c r="J26" s="49" t="s">
        <v>24</v>
      </c>
      <c r="K26" s="53"/>
      <c r="L26" s="54"/>
      <c r="M26" s="55"/>
      <c r="N26" s="53"/>
      <c r="O26" s="53"/>
      <c r="P26" s="56"/>
      <c r="Q26" s="57">
        <f>D26*R26</f>
        <v>7000</v>
      </c>
      <c r="R26" s="58">
        <v>3500</v>
      </c>
      <c r="S26" s="5"/>
      <c r="T26" s="59">
        <f>D26*S26</f>
        <v>0</v>
      </c>
      <c r="U26" s="60" t="str">
        <f t="shared" si="0"/>
        <v xml:space="preserve"> </v>
      </c>
      <c r="V26" s="54"/>
      <c r="W26" s="54"/>
    </row>
    <row r="27" spans="1:23" ht="90" customHeight="1" x14ac:dyDescent="0.25">
      <c r="A27" s="34"/>
      <c r="B27" s="48">
        <v>21</v>
      </c>
      <c r="C27" s="49" t="s">
        <v>64</v>
      </c>
      <c r="D27" s="50">
        <v>6</v>
      </c>
      <c r="E27" s="51" t="s">
        <v>23</v>
      </c>
      <c r="F27" s="52" t="s">
        <v>79</v>
      </c>
      <c r="G27" s="53"/>
      <c r="H27" s="2"/>
      <c r="I27" s="49" t="s">
        <v>91</v>
      </c>
      <c r="J27" s="49" t="s">
        <v>24</v>
      </c>
      <c r="K27" s="53"/>
      <c r="L27" s="54"/>
      <c r="M27" s="55"/>
      <c r="N27" s="53"/>
      <c r="O27" s="53"/>
      <c r="P27" s="56"/>
      <c r="Q27" s="57">
        <f>D27*R27</f>
        <v>54000</v>
      </c>
      <c r="R27" s="58">
        <v>9000</v>
      </c>
      <c r="S27" s="5"/>
      <c r="T27" s="59">
        <f>D27*S27</f>
        <v>0</v>
      </c>
      <c r="U27" s="60" t="str">
        <f t="shared" si="0"/>
        <v xml:space="preserve"> </v>
      </c>
      <c r="V27" s="54"/>
      <c r="W27" s="54"/>
    </row>
    <row r="28" spans="1:23" ht="90" customHeight="1" x14ac:dyDescent="0.25">
      <c r="A28" s="34"/>
      <c r="B28" s="48">
        <v>22</v>
      </c>
      <c r="C28" s="49" t="s">
        <v>64</v>
      </c>
      <c r="D28" s="50">
        <v>2</v>
      </c>
      <c r="E28" s="51" t="s">
        <v>23</v>
      </c>
      <c r="F28" s="52" t="s">
        <v>80</v>
      </c>
      <c r="G28" s="53"/>
      <c r="H28" s="2"/>
      <c r="I28" s="49" t="s">
        <v>91</v>
      </c>
      <c r="J28" s="49" t="s">
        <v>24</v>
      </c>
      <c r="K28" s="53"/>
      <c r="L28" s="54"/>
      <c r="M28" s="55"/>
      <c r="N28" s="53"/>
      <c r="O28" s="53"/>
      <c r="P28" s="56"/>
      <c r="Q28" s="57">
        <f>D28*R28</f>
        <v>14000</v>
      </c>
      <c r="R28" s="58">
        <v>7000</v>
      </c>
      <c r="S28" s="5"/>
      <c r="T28" s="59">
        <f>D28*S28</f>
        <v>0</v>
      </c>
      <c r="U28" s="60" t="str">
        <f t="shared" si="0"/>
        <v xml:space="preserve"> </v>
      </c>
      <c r="V28" s="54"/>
      <c r="W28" s="54"/>
    </row>
    <row r="29" spans="1:23" ht="90" customHeight="1" x14ac:dyDescent="0.25">
      <c r="A29" s="34"/>
      <c r="B29" s="48">
        <v>23</v>
      </c>
      <c r="C29" s="49" t="s">
        <v>64</v>
      </c>
      <c r="D29" s="50">
        <v>2</v>
      </c>
      <c r="E29" s="51" t="s">
        <v>23</v>
      </c>
      <c r="F29" s="52" t="s">
        <v>81</v>
      </c>
      <c r="G29" s="53"/>
      <c r="H29" s="2"/>
      <c r="I29" s="49" t="s">
        <v>91</v>
      </c>
      <c r="J29" s="49" t="s">
        <v>24</v>
      </c>
      <c r="K29" s="53"/>
      <c r="L29" s="54"/>
      <c r="M29" s="55"/>
      <c r="N29" s="53"/>
      <c r="O29" s="53"/>
      <c r="P29" s="56"/>
      <c r="Q29" s="57">
        <f>D29*R29</f>
        <v>13200</v>
      </c>
      <c r="R29" s="58">
        <v>6600</v>
      </c>
      <c r="S29" s="5"/>
      <c r="T29" s="59">
        <f>D29*S29</f>
        <v>0</v>
      </c>
      <c r="U29" s="60" t="str">
        <f t="shared" si="0"/>
        <v xml:space="preserve"> </v>
      </c>
      <c r="V29" s="54"/>
      <c r="W29" s="54"/>
    </row>
    <row r="30" spans="1:23" ht="90" customHeight="1" x14ac:dyDescent="0.25">
      <c r="A30" s="34"/>
      <c r="B30" s="48">
        <v>24</v>
      </c>
      <c r="C30" s="49" t="s">
        <v>65</v>
      </c>
      <c r="D30" s="50">
        <v>1</v>
      </c>
      <c r="E30" s="51" t="s">
        <v>23</v>
      </c>
      <c r="F30" s="52" t="s">
        <v>82</v>
      </c>
      <c r="G30" s="53"/>
      <c r="H30" s="2"/>
      <c r="I30" s="49" t="s">
        <v>91</v>
      </c>
      <c r="J30" s="49" t="s">
        <v>24</v>
      </c>
      <c r="K30" s="53"/>
      <c r="L30" s="54"/>
      <c r="M30" s="55"/>
      <c r="N30" s="53"/>
      <c r="O30" s="53"/>
      <c r="P30" s="56"/>
      <c r="Q30" s="57">
        <f>D30*R30</f>
        <v>2900</v>
      </c>
      <c r="R30" s="58">
        <v>2900</v>
      </c>
      <c r="S30" s="5"/>
      <c r="T30" s="59">
        <f>D30*S30</f>
        <v>0</v>
      </c>
      <c r="U30" s="60" t="str">
        <f t="shared" si="0"/>
        <v xml:space="preserve"> </v>
      </c>
      <c r="V30" s="54"/>
      <c r="W30" s="54"/>
    </row>
    <row r="31" spans="1:23" ht="90" customHeight="1" x14ac:dyDescent="0.25">
      <c r="A31" s="34"/>
      <c r="B31" s="48">
        <v>25</v>
      </c>
      <c r="C31" s="49" t="s">
        <v>64</v>
      </c>
      <c r="D31" s="50">
        <v>1</v>
      </c>
      <c r="E31" s="51" t="s">
        <v>23</v>
      </c>
      <c r="F31" s="52" t="s">
        <v>82</v>
      </c>
      <c r="G31" s="53"/>
      <c r="H31" s="2"/>
      <c r="I31" s="49" t="s">
        <v>91</v>
      </c>
      <c r="J31" s="49" t="s">
        <v>24</v>
      </c>
      <c r="K31" s="53"/>
      <c r="L31" s="54"/>
      <c r="M31" s="55"/>
      <c r="N31" s="53"/>
      <c r="O31" s="53"/>
      <c r="P31" s="56"/>
      <c r="Q31" s="57">
        <f>D31*R31</f>
        <v>4600</v>
      </c>
      <c r="R31" s="58">
        <v>4600</v>
      </c>
      <c r="S31" s="5"/>
      <c r="T31" s="59">
        <f>D31*S31</f>
        <v>0</v>
      </c>
      <c r="U31" s="60" t="str">
        <f t="shared" si="0"/>
        <v xml:space="preserve"> </v>
      </c>
      <c r="V31" s="54"/>
      <c r="W31" s="54"/>
    </row>
    <row r="32" spans="1:23" ht="90" customHeight="1" x14ac:dyDescent="0.25">
      <c r="A32" s="34"/>
      <c r="B32" s="48">
        <v>26</v>
      </c>
      <c r="C32" s="49" t="s">
        <v>65</v>
      </c>
      <c r="D32" s="50">
        <v>1</v>
      </c>
      <c r="E32" s="51" t="s">
        <v>23</v>
      </c>
      <c r="F32" s="52" t="s">
        <v>83</v>
      </c>
      <c r="G32" s="53"/>
      <c r="H32" s="2"/>
      <c r="I32" s="49" t="s">
        <v>91</v>
      </c>
      <c r="J32" s="49" t="s">
        <v>24</v>
      </c>
      <c r="K32" s="53"/>
      <c r="L32" s="54"/>
      <c r="M32" s="55"/>
      <c r="N32" s="53"/>
      <c r="O32" s="53"/>
      <c r="P32" s="56"/>
      <c r="Q32" s="57">
        <f>D32*R32</f>
        <v>5300</v>
      </c>
      <c r="R32" s="58">
        <v>5300</v>
      </c>
      <c r="S32" s="5"/>
      <c r="T32" s="59">
        <f>D32*S32</f>
        <v>0</v>
      </c>
      <c r="U32" s="60" t="str">
        <f t="shared" si="0"/>
        <v xml:space="preserve"> </v>
      </c>
      <c r="V32" s="54"/>
      <c r="W32" s="54"/>
    </row>
    <row r="33" spans="1:23" ht="90" customHeight="1" x14ac:dyDescent="0.25">
      <c r="A33" s="34"/>
      <c r="B33" s="48">
        <v>27</v>
      </c>
      <c r="C33" s="49" t="s">
        <v>66</v>
      </c>
      <c r="D33" s="50">
        <v>1</v>
      </c>
      <c r="E33" s="51" t="s">
        <v>23</v>
      </c>
      <c r="F33" s="52" t="s">
        <v>84</v>
      </c>
      <c r="G33" s="53"/>
      <c r="H33" s="2"/>
      <c r="I33" s="49" t="s">
        <v>91</v>
      </c>
      <c r="J33" s="49" t="s">
        <v>24</v>
      </c>
      <c r="K33" s="53"/>
      <c r="L33" s="54"/>
      <c r="M33" s="55"/>
      <c r="N33" s="53"/>
      <c r="O33" s="53"/>
      <c r="P33" s="56"/>
      <c r="Q33" s="57">
        <f>D33*R33</f>
        <v>8100</v>
      </c>
      <c r="R33" s="58">
        <v>8100</v>
      </c>
      <c r="S33" s="5"/>
      <c r="T33" s="59">
        <f>D33*S33</f>
        <v>0</v>
      </c>
      <c r="U33" s="60" t="str">
        <f t="shared" si="0"/>
        <v xml:space="preserve"> </v>
      </c>
      <c r="V33" s="54"/>
      <c r="W33" s="54"/>
    </row>
    <row r="34" spans="1:23" ht="90" customHeight="1" x14ac:dyDescent="0.25">
      <c r="A34" s="34"/>
      <c r="B34" s="48">
        <v>28</v>
      </c>
      <c r="C34" s="49" t="s">
        <v>67</v>
      </c>
      <c r="D34" s="50">
        <v>2</v>
      </c>
      <c r="E34" s="51" t="s">
        <v>23</v>
      </c>
      <c r="F34" s="52" t="s">
        <v>85</v>
      </c>
      <c r="G34" s="53"/>
      <c r="H34" s="2"/>
      <c r="I34" s="49" t="s">
        <v>91</v>
      </c>
      <c r="J34" s="49" t="s">
        <v>24</v>
      </c>
      <c r="K34" s="53"/>
      <c r="L34" s="54"/>
      <c r="M34" s="55"/>
      <c r="N34" s="53"/>
      <c r="O34" s="53"/>
      <c r="P34" s="56"/>
      <c r="Q34" s="57">
        <f>D34*R34</f>
        <v>20800</v>
      </c>
      <c r="R34" s="58">
        <v>10400</v>
      </c>
      <c r="S34" s="5"/>
      <c r="T34" s="59">
        <f>D34*S34</f>
        <v>0</v>
      </c>
      <c r="U34" s="60" t="str">
        <f t="shared" si="0"/>
        <v xml:space="preserve"> </v>
      </c>
      <c r="V34" s="54"/>
      <c r="W34" s="54"/>
    </row>
    <row r="35" spans="1:23" ht="90" customHeight="1" x14ac:dyDescent="0.25">
      <c r="A35" s="34"/>
      <c r="B35" s="48">
        <v>29</v>
      </c>
      <c r="C35" s="49" t="s">
        <v>68</v>
      </c>
      <c r="D35" s="50">
        <v>3</v>
      </c>
      <c r="E35" s="51" t="s">
        <v>23</v>
      </c>
      <c r="F35" s="52" t="s">
        <v>86</v>
      </c>
      <c r="G35" s="53"/>
      <c r="H35" s="2"/>
      <c r="I35" s="49" t="s">
        <v>91</v>
      </c>
      <c r="J35" s="49" t="s">
        <v>24</v>
      </c>
      <c r="K35" s="53"/>
      <c r="L35" s="54"/>
      <c r="M35" s="55"/>
      <c r="N35" s="53"/>
      <c r="O35" s="53"/>
      <c r="P35" s="56"/>
      <c r="Q35" s="57">
        <f>D35*R35</f>
        <v>8400</v>
      </c>
      <c r="R35" s="58">
        <v>2800</v>
      </c>
      <c r="S35" s="5"/>
      <c r="T35" s="59">
        <f>D35*S35</f>
        <v>0</v>
      </c>
      <c r="U35" s="60" t="str">
        <f t="shared" si="0"/>
        <v xml:space="preserve"> </v>
      </c>
      <c r="V35" s="54"/>
      <c r="W35" s="54"/>
    </row>
    <row r="36" spans="1:23" ht="90" customHeight="1" x14ac:dyDescent="0.25">
      <c r="A36" s="34"/>
      <c r="B36" s="48">
        <v>30</v>
      </c>
      <c r="C36" s="49" t="s">
        <v>69</v>
      </c>
      <c r="D36" s="50">
        <v>2</v>
      </c>
      <c r="E36" s="51" t="s">
        <v>23</v>
      </c>
      <c r="F36" s="52" t="s">
        <v>87</v>
      </c>
      <c r="G36" s="53"/>
      <c r="H36" s="2"/>
      <c r="I36" s="49" t="s">
        <v>91</v>
      </c>
      <c r="J36" s="49" t="s">
        <v>24</v>
      </c>
      <c r="K36" s="53"/>
      <c r="L36" s="54"/>
      <c r="M36" s="55"/>
      <c r="N36" s="53"/>
      <c r="O36" s="53"/>
      <c r="P36" s="56"/>
      <c r="Q36" s="57">
        <f>D36*R36</f>
        <v>6000</v>
      </c>
      <c r="R36" s="58">
        <v>3000</v>
      </c>
      <c r="S36" s="5"/>
      <c r="T36" s="59">
        <f>D36*S36</f>
        <v>0</v>
      </c>
      <c r="U36" s="60" t="str">
        <f t="shared" si="0"/>
        <v xml:space="preserve"> </v>
      </c>
      <c r="V36" s="54"/>
      <c r="W36" s="54"/>
    </row>
    <row r="37" spans="1:23" ht="90" customHeight="1" x14ac:dyDescent="0.25">
      <c r="A37" s="34"/>
      <c r="B37" s="48">
        <v>31</v>
      </c>
      <c r="C37" s="49" t="s">
        <v>70</v>
      </c>
      <c r="D37" s="50">
        <v>2</v>
      </c>
      <c r="E37" s="51" t="s">
        <v>23</v>
      </c>
      <c r="F37" s="52" t="s">
        <v>88</v>
      </c>
      <c r="G37" s="61"/>
      <c r="H37" s="2"/>
      <c r="I37" s="49" t="s">
        <v>91</v>
      </c>
      <c r="J37" s="49" t="s">
        <v>24</v>
      </c>
      <c r="K37" s="53"/>
      <c r="L37" s="54"/>
      <c r="M37" s="55"/>
      <c r="N37" s="53"/>
      <c r="O37" s="53"/>
      <c r="P37" s="56"/>
      <c r="Q37" s="57">
        <f>D37*R37</f>
        <v>3200</v>
      </c>
      <c r="R37" s="58">
        <v>1600</v>
      </c>
      <c r="S37" s="5"/>
      <c r="T37" s="59">
        <f>D37*S37</f>
        <v>0</v>
      </c>
      <c r="U37" s="60" t="str">
        <f t="shared" si="0"/>
        <v xml:space="preserve"> </v>
      </c>
      <c r="V37" s="54"/>
      <c r="W37" s="62"/>
    </row>
    <row r="38" spans="1:23" ht="162.75" customHeight="1" x14ac:dyDescent="0.25">
      <c r="A38" s="34"/>
      <c r="B38" s="48">
        <v>32</v>
      </c>
      <c r="C38" s="49" t="s">
        <v>71</v>
      </c>
      <c r="D38" s="50">
        <v>20</v>
      </c>
      <c r="E38" s="51" t="s">
        <v>23</v>
      </c>
      <c r="F38" s="52" t="s">
        <v>92</v>
      </c>
      <c r="G38" s="52"/>
      <c r="H38" s="2"/>
      <c r="I38" s="49" t="s">
        <v>24</v>
      </c>
      <c r="J38" s="49" t="s">
        <v>24</v>
      </c>
      <c r="K38" s="53"/>
      <c r="L38" s="54"/>
      <c r="M38" s="55"/>
      <c r="N38" s="53"/>
      <c r="O38" s="53"/>
      <c r="P38" s="56"/>
      <c r="Q38" s="57">
        <f>D38*R38</f>
        <v>50000</v>
      </c>
      <c r="R38" s="58">
        <v>2500</v>
      </c>
      <c r="S38" s="5"/>
      <c r="T38" s="59">
        <f>D38*S38</f>
        <v>0</v>
      </c>
      <c r="U38" s="60" t="str">
        <f t="shared" si="0"/>
        <v xml:space="preserve"> </v>
      </c>
      <c r="V38" s="54"/>
      <c r="W38" s="63" t="s">
        <v>25</v>
      </c>
    </row>
    <row r="39" spans="1:23" ht="226.5" customHeight="1" thickBot="1" x14ac:dyDescent="0.3">
      <c r="A39" s="34"/>
      <c r="B39" s="64">
        <v>33</v>
      </c>
      <c r="C39" s="65" t="s">
        <v>72</v>
      </c>
      <c r="D39" s="66">
        <v>2</v>
      </c>
      <c r="E39" s="67" t="s">
        <v>23</v>
      </c>
      <c r="F39" s="68" t="s">
        <v>94</v>
      </c>
      <c r="G39" s="69"/>
      <c r="H39" s="3"/>
      <c r="I39" s="65" t="s">
        <v>24</v>
      </c>
      <c r="J39" s="65" t="s">
        <v>24</v>
      </c>
      <c r="K39" s="70"/>
      <c r="L39" s="71"/>
      <c r="M39" s="72"/>
      <c r="N39" s="70"/>
      <c r="O39" s="70"/>
      <c r="P39" s="73"/>
      <c r="Q39" s="74">
        <f>D39*R39</f>
        <v>24000</v>
      </c>
      <c r="R39" s="75">
        <v>12000</v>
      </c>
      <c r="S39" s="6"/>
      <c r="T39" s="76">
        <f>D39*S39</f>
        <v>0</v>
      </c>
      <c r="U39" s="77" t="str">
        <f t="shared" si="0"/>
        <v xml:space="preserve"> </v>
      </c>
      <c r="V39" s="71"/>
      <c r="W39" s="71"/>
    </row>
    <row r="40" spans="1:23" ht="13.5" customHeight="1" thickTop="1" thickBot="1" x14ac:dyDescent="0.3">
      <c r="C40" s="7"/>
      <c r="D40" s="7"/>
      <c r="E40" s="7"/>
      <c r="F40" s="7"/>
      <c r="G40" s="7"/>
      <c r="H40" s="7"/>
      <c r="I40" s="7"/>
      <c r="J40" s="7"/>
      <c r="K40" s="7"/>
      <c r="O40" s="7"/>
      <c r="P40" s="7"/>
      <c r="Q40" s="7"/>
      <c r="T40" s="78"/>
    </row>
    <row r="41" spans="1:23" ht="60.75" customHeight="1" thickTop="1" thickBot="1" x14ac:dyDescent="0.3">
      <c r="B41" s="79" t="s">
        <v>26</v>
      </c>
      <c r="C41" s="79"/>
      <c r="D41" s="79"/>
      <c r="E41" s="79"/>
      <c r="F41" s="79"/>
      <c r="G41" s="79"/>
      <c r="H41" s="79"/>
      <c r="I41" s="79"/>
      <c r="J41" s="79"/>
      <c r="K41" s="79"/>
      <c r="L41" s="22"/>
      <c r="M41" s="80"/>
      <c r="N41" s="80"/>
      <c r="O41" s="80"/>
      <c r="P41" s="81"/>
      <c r="Q41" s="81"/>
      <c r="R41" s="82" t="s">
        <v>27</v>
      </c>
      <c r="S41" s="83" t="s">
        <v>28</v>
      </c>
      <c r="T41" s="83"/>
      <c r="U41" s="83"/>
      <c r="V41" s="28"/>
    </row>
    <row r="42" spans="1:23" ht="33" customHeight="1" thickTop="1" thickBot="1" x14ac:dyDescent="0.3">
      <c r="B42" s="84" t="s">
        <v>29</v>
      </c>
      <c r="C42" s="84"/>
      <c r="D42" s="84"/>
      <c r="E42" s="84"/>
      <c r="F42" s="84"/>
      <c r="G42" s="84"/>
      <c r="H42" s="84"/>
      <c r="I42" s="85"/>
      <c r="J42" s="85"/>
      <c r="K42" s="86"/>
      <c r="M42" s="87"/>
      <c r="N42" s="87"/>
      <c r="O42" s="87"/>
      <c r="P42" s="88"/>
      <c r="Q42" s="88"/>
      <c r="R42" s="89">
        <f>SUM(Q7:Q39)</f>
        <v>482500</v>
      </c>
      <c r="S42" s="90">
        <f>SUM(T7:T39)</f>
        <v>0</v>
      </c>
      <c r="T42" s="90"/>
      <c r="U42" s="90"/>
    </row>
    <row r="43" spans="1:23" s="91" customFormat="1" ht="15.75" thickTop="1" x14ac:dyDescent="0.25">
      <c r="B43" s="91" t="s">
        <v>30</v>
      </c>
      <c r="W43" s="92"/>
    </row>
    <row r="44" spans="1:23" s="91" customFormat="1" x14ac:dyDescent="0.25">
      <c r="B44" s="93" t="s">
        <v>31</v>
      </c>
      <c r="C44" s="91" t="s">
        <v>32</v>
      </c>
      <c r="W44" s="92"/>
    </row>
    <row r="45" spans="1:23" s="91" customFormat="1" x14ac:dyDescent="0.25">
      <c r="B45" s="93" t="s">
        <v>31</v>
      </c>
      <c r="C45" s="91" t="s">
        <v>33</v>
      </c>
      <c r="W45" s="92"/>
    </row>
    <row r="46" spans="1:23" s="91" customFormat="1" x14ac:dyDescent="0.25">
      <c r="W46" s="92"/>
    </row>
    <row r="47" spans="1:23" s="91" customFormat="1" x14ac:dyDescent="0.25">
      <c r="W47" s="92"/>
    </row>
    <row r="49" spans="3:10" x14ac:dyDescent="0.25">
      <c r="C49" s="7"/>
      <c r="E49" s="7"/>
      <c r="F49" s="7"/>
      <c r="G49" s="7"/>
      <c r="I49" s="7"/>
      <c r="J49" s="7"/>
    </row>
    <row r="50" spans="3:10" x14ac:dyDescent="0.25">
      <c r="C50" s="7"/>
      <c r="E50" s="7"/>
      <c r="F50" s="7"/>
      <c r="G50" s="7"/>
      <c r="I50" s="7"/>
      <c r="J50" s="7"/>
    </row>
    <row r="51" spans="3:10" x14ac:dyDescent="0.25">
      <c r="C51" s="7"/>
      <c r="E51" s="7"/>
      <c r="F51" s="7"/>
      <c r="G51" s="7"/>
      <c r="I51" s="7"/>
      <c r="J51" s="7"/>
    </row>
    <row r="52" spans="3:10" x14ac:dyDescent="0.25">
      <c r="C52" s="7"/>
      <c r="E52" s="7"/>
      <c r="F52" s="7"/>
      <c r="G52" s="7"/>
      <c r="I52" s="7"/>
      <c r="J52" s="7"/>
    </row>
    <row r="53" spans="3:10" x14ac:dyDescent="0.25">
      <c r="C53" s="7"/>
      <c r="E53" s="7"/>
      <c r="F53" s="7"/>
      <c r="G53" s="7"/>
      <c r="I53" s="7"/>
      <c r="J53" s="7"/>
    </row>
    <row r="54" spans="3:10" x14ac:dyDescent="0.25">
      <c r="C54" s="7"/>
      <c r="E54" s="7"/>
      <c r="F54" s="7"/>
      <c r="G54" s="7"/>
      <c r="I54" s="7"/>
      <c r="J54" s="7"/>
    </row>
    <row r="55" spans="3:10" x14ac:dyDescent="0.25">
      <c r="C55" s="7"/>
      <c r="E55" s="7"/>
      <c r="F55" s="7"/>
      <c r="G55" s="7"/>
      <c r="I55" s="7"/>
      <c r="J55" s="7"/>
    </row>
    <row r="56" spans="3:10" x14ac:dyDescent="0.25">
      <c r="C56" s="7"/>
      <c r="E56" s="7"/>
      <c r="F56" s="7"/>
      <c r="G56" s="7"/>
      <c r="I56" s="7"/>
      <c r="J56" s="7"/>
    </row>
    <row r="57" spans="3:10" x14ac:dyDescent="0.25">
      <c r="C57" s="7"/>
      <c r="E57" s="7"/>
      <c r="F57" s="7"/>
      <c r="G57" s="7"/>
      <c r="I57" s="7"/>
      <c r="J57" s="7"/>
    </row>
    <row r="58" spans="3:10" x14ac:dyDescent="0.25">
      <c r="C58" s="7"/>
      <c r="E58" s="7"/>
      <c r="F58" s="7"/>
      <c r="G58" s="7"/>
      <c r="I58" s="7"/>
      <c r="J58" s="7"/>
    </row>
    <row r="59" spans="3:10" x14ac:dyDescent="0.25">
      <c r="C59" s="7"/>
      <c r="E59" s="7"/>
      <c r="F59" s="7"/>
      <c r="G59" s="7"/>
      <c r="I59" s="7"/>
      <c r="J59" s="7"/>
    </row>
    <row r="60" spans="3:10" x14ac:dyDescent="0.25">
      <c r="C60" s="7"/>
      <c r="E60" s="7"/>
      <c r="F60" s="7"/>
      <c r="G60" s="7"/>
      <c r="I60" s="7"/>
      <c r="J60" s="7"/>
    </row>
    <row r="61" spans="3:10" x14ac:dyDescent="0.25">
      <c r="C61" s="7"/>
      <c r="E61" s="7"/>
      <c r="F61" s="7"/>
      <c r="G61" s="7"/>
      <c r="I61" s="7"/>
      <c r="J61" s="7"/>
    </row>
    <row r="62" spans="3:10" x14ac:dyDescent="0.25">
      <c r="C62" s="7"/>
      <c r="E62" s="7"/>
      <c r="F62" s="7"/>
      <c r="G62" s="7"/>
      <c r="I62" s="7"/>
      <c r="J62" s="7"/>
    </row>
    <row r="63" spans="3:10" x14ac:dyDescent="0.25">
      <c r="C63" s="7"/>
      <c r="E63" s="7"/>
      <c r="F63" s="7"/>
      <c r="G63" s="7"/>
      <c r="I63" s="7"/>
      <c r="J63" s="7"/>
    </row>
    <row r="64" spans="3:10" x14ac:dyDescent="0.25">
      <c r="C64" s="7"/>
      <c r="E64" s="7"/>
      <c r="F64" s="7"/>
      <c r="G64" s="7"/>
      <c r="I64" s="7"/>
      <c r="J64" s="7"/>
    </row>
    <row r="65" spans="3:10" x14ac:dyDescent="0.25">
      <c r="C65" s="7"/>
      <c r="E65" s="7"/>
      <c r="F65" s="7"/>
      <c r="G65" s="7"/>
      <c r="I65" s="7"/>
      <c r="J65" s="7"/>
    </row>
    <row r="66" spans="3:10" x14ac:dyDescent="0.25">
      <c r="C66" s="7"/>
      <c r="E66" s="7"/>
      <c r="F66" s="7"/>
      <c r="G66" s="7"/>
      <c r="I66" s="7"/>
      <c r="J66" s="7"/>
    </row>
    <row r="67" spans="3:10" x14ac:dyDescent="0.25">
      <c r="C67" s="7"/>
      <c r="E67" s="7"/>
      <c r="F67" s="7"/>
      <c r="G67" s="7"/>
      <c r="I67" s="7"/>
      <c r="J67" s="7"/>
    </row>
    <row r="68" spans="3:10" x14ac:dyDescent="0.25">
      <c r="C68" s="7"/>
      <c r="E68" s="7"/>
      <c r="F68" s="7"/>
      <c r="G68" s="7"/>
      <c r="I68" s="7"/>
      <c r="J68" s="7"/>
    </row>
    <row r="69" spans="3:10" x14ac:dyDescent="0.25">
      <c r="C69" s="7"/>
      <c r="E69" s="7"/>
      <c r="F69" s="7"/>
      <c r="G69" s="7"/>
      <c r="I69" s="7"/>
      <c r="J69" s="7"/>
    </row>
    <row r="70" spans="3:10" x14ac:dyDescent="0.25">
      <c r="C70" s="7"/>
      <c r="E70" s="7"/>
      <c r="F70" s="7"/>
      <c r="G70" s="7"/>
      <c r="I70" s="7"/>
      <c r="J70" s="7"/>
    </row>
    <row r="71" spans="3:10" x14ac:dyDescent="0.25">
      <c r="C71" s="7"/>
      <c r="E71" s="7"/>
      <c r="F71" s="7"/>
      <c r="G71" s="7"/>
      <c r="I71" s="7"/>
      <c r="J71" s="7"/>
    </row>
    <row r="72" spans="3:10" x14ac:dyDescent="0.25">
      <c r="C72" s="7"/>
      <c r="E72" s="7"/>
      <c r="F72" s="7"/>
      <c r="G72" s="7"/>
      <c r="I72" s="7"/>
      <c r="J72" s="7"/>
    </row>
    <row r="73" spans="3:10" x14ac:dyDescent="0.25">
      <c r="C73" s="7"/>
      <c r="E73" s="7"/>
      <c r="F73" s="7"/>
      <c r="G73" s="7"/>
      <c r="I73" s="7"/>
      <c r="J73" s="7"/>
    </row>
    <row r="74" spans="3:10" x14ac:dyDescent="0.25">
      <c r="C74" s="7"/>
      <c r="E74" s="7"/>
      <c r="F74" s="7"/>
      <c r="G74" s="7"/>
      <c r="I74" s="7"/>
      <c r="J74" s="7"/>
    </row>
    <row r="75" spans="3:10" x14ac:dyDescent="0.25">
      <c r="C75" s="7"/>
      <c r="E75" s="7"/>
      <c r="F75" s="7"/>
      <c r="G75" s="7"/>
      <c r="I75" s="7"/>
      <c r="J75" s="7"/>
    </row>
    <row r="76" spans="3:10" x14ac:dyDescent="0.25">
      <c r="C76" s="7"/>
      <c r="E76" s="7"/>
      <c r="F76" s="7"/>
      <c r="G76" s="7"/>
      <c r="I76" s="7"/>
      <c r="J76" s="7"/>
    </row>
    <row r="77" spans="3:10" x14ac:dyDescent="0.25">
      <c r="C77" s="7"/>
      <c r="E77" s="7"/>
      <c r="F77" s="7"/>
      <c r="G77" s="7"/>
      <c r="I77" s="7"/>
      <c r="J77" s="7"/>
    </row>
  </sheetData>
  <sheetProtection algorithmName="SHA-512" hashValue="CATcFLrHFZ0KSwMY7VQ0oVZA0Aa/ZHPCYlzIhtahFh0Ux1Ff/tkybG3IDJ+6zKi0ULs4bc1vhVhKT/HRZn8ZUA==" saltValue="5VmBt10VxwIu10lexTeEIg==" spinCount="100000" sheet="1" objects="1" scenarios="1" selectLockedCells="1"/>
  <mergeCells count="16">
    <mergeCell ref="B1:D1"/>
    <mergeCell ref="B41:K41"/>
    <mergeCell ref="S41:U41"/>
    <mergeCell ref="B42:H42"/>
    <mergeCell ref="S42:U42"/>
    <mergeCell ref="H2:P3"/>
    <mergeCell ref="N7:N39"/>
    <mergeCell ref="O7:O39"/>
    <mergeCell ref="P7:P39"/>
    <mergeCell ref="M7:M39"/>
    <mergeCell ref="K7:K39"/>
    <mergeCell ref="L7:L39"/>
    <mergeCell ref="G7:G37"/>
    <mergeCell ref="V7:V39"/>
    <mergeCell ref="W38:W39"/>
    <mergeCell ref="W7:W37"/>
  </mergeCells>
  <conditionalFormatting sqref="B7:B39 D7:D39">
    <cfRule type="expression" dxfId="12" priority="2">
      <formula>LEN(TRIM(B7))=0</formula>
    </cfRule>
  </conditionalFormatting>
  <conditionalFormatting sqref="B7:B39">
    <cfRule type="cellIs" dxfId="11" priority="3" operator="greaterThanOrEqual">
      <formula>1</formula>
    </cfRule>
  </conditionalFormatting>
  <conditionalFormatting sqref="U7:U39">
    <cfRule type="cellIs" dxfId="10" priority="4" operator="equal">
      <formula>"VYHOVUJE"</formula>
    </cfRule>
  </conditionalFormatting>
  <conditionalFormatting sqref="U7:U39">
    <cfRule type="cellIs" dxfId="9" priority="5" operator="equal">
      <formula>"NEVYHOVUJE"</formula>
    </cfRule>
  </conditionalFormatting>
  <conditionalFormatting sqref="H7:H39">
    <cfRule type="expression" dxfId="8" priority="6">
      <formula>LEN(TRIM(H7))=0</formula>
    </cfRule>
  </conditionalFormatting>
  <conditionalFormatting sqref="H7:H39">
    <cfRule type="expression" dxfId="7" priority="7">
      <formula>LEN(TRIM(H7))=0</formula>
    </cfRule>
  </conditionalFormatting>
  <conditionalFormatting sqref="H7:H39">
    <cfRule type="expression" dxfId="6" priority="8">
      <formula>LEN(TRIM(H7))&gt;0</formula>
    </cfRule>
  </conditionalFormatting>
  <conditionalFormatting sqref="H7:H39">
    <cfRule type="expression" dxfId="5" priority="9">
      <formula>LEN(TRIM(H7))&gt;0</formula>
    </cfRule>
  </conditionalFormatting>
  <conditionalFormatting sqref="H7:H39">
    <cfRule type="expression" dxfId="4" priority="10">
      <formula>LEN(TRIM(H7))&gt;0</formula>
    </cfRule>
  </conditionalFormatting>
  <conditionalFormatting sqref="S7:S39">
    <cfRule type="expression" dxfId="3" priority="11">
      <formula>LEN(TRIM(S7))=0</formula>
    </cfRule>
  </conditionalFormatting>
  <conditionalFormatting sqref="S7:S39">
    <cfRule type="expression" dxfId="2" priority="12">
      <formula>LEN(TRIM(S7))&gt;0</formula>
    </cfRule>
  </conditionalFormatting>
  <conditionalFormatting sqref="S7:S39">
    <cfRule type="expression" dxfId="1" priority="13">
      <formula>LEN(TRIM(S7))&gt;0</formula>
    </cfRule>
  </conditionalFormatting>
  <conditionalFormatting sqref="I7:I39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39" xr:uid="{00000000-0002-0000-0000-000000000000}">
      <formula1>"ANO,NE"</formula1>
      <formula2>0</formula2>
    </dataValidation>
    <dataValidation type="list" showInputMessage="1" showErrorMessage="1" sqref="E7:E3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5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 W38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2023-02-01T08:49:29Z</cp:lastPrinted>
  <dcterms:created xsi:type="dcterms:W3CDTF">2014-03-05T12:43:32Z</dcterms:created>
  <dcterms:modified xsi:type="dcterms:W3CDTF">2023-02-01T11:35:55Z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